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es Parenteau\Desktop\communications\Site Internet\"/>
    </mc:Choice>
  </mc:AlternateContent>
  <bookViews>
    <workbookView xWindow="-120" yWindow="-120" windowWidth="20736" windowHeight="111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17" i="1" l="1"/>
  <c r="E18" i="1" s="1"/>
  <c r="E49" i="1" s="1"/>
  <c r="E38" i="1"/>
  <c r="E45" i="1"/>
  <c r="E50" i="1" l="1"/>
  <c r="G16" i="1"/>
  <c r="G15" i="1"/>
  <c r="G14" i="1"/>
</calcChain>
</file>

<file path=xl/sharedStrings.xml><?xml version="1.0" encoding="utf-8"?>
<sst xmlns="http://schemas.openxmlformats.org/spreadsheetml/2006/main" count="58" uniqueCount="56">
  <si>
    <t>À compléter pour chaque stagiaire accompagné et conserver l'original à l'établissement.</t>
  </si>
  <si>
    <t>Établissement :</t>
  </si>
  <si>
    <t>Nom de l'enseignant(e) :</t>
  </si>
  <si>
    <t>Matricule :  ___________</t>
  </si>
  <si>
    <t>Nom du stagiaire :</t>
  </si>
  <si>
    <t>Allocation maximale de 500$</t>
  </si>
  <si>
    <t>Période du stage :</t>
  </si>
  <si>
    <r>
      <rPr>
        <b/>
        <sz val="12"/>
        <color theme="5" tint="-0.249977111117893"/>
        <rFont val="Wingdings"/>
        <charset val="2"/>
      </rPr>
      <t></t>
    </r>
    <r>
      <rPr>
        <b/>
        <sz val="12"/>
        <color theme="5" tint="-0.249977111117893"/>
        <rFont val="Arial"/>
        <family val="2"/>
      </rPr>
      <t xml:space="preserve"> Libération en temps :</t>
    </r>
  </si>
  <si>
    <t>Date</t>
  </si>
  <si>
    <t>Nom du suppléant</t>
  </si>
  <si>
    <t>Matricule</t>
  </si>
  <si>
    <r>
      <t>Durée</t>
    </r>
    <r>
      <rPr>
        <sz val="8"/>
        <rFont val="Arial"/>
        <family val="2"/>
      </rPr>
      <t xml:space="preserve"> </t>
    </r>
  </si>
  <si>
    <r>
      <t>Traitement</t>
    </r>
    <r>
      <rPr>
        <sz val="8"/>
        <rFont val="Arial"/>
        <family val="2"/>
      </rPr>
      <t xml:space="preserve"> (voir tableau)</t>
    </r>
  </si>
  <si>
    <t>Coût pour vacances (4%) et contribution employeur (13,409%)</t>
  </si>
  <si>
    <t>Durée</t>
  </si>
  <si>
    <t>Suppléance occasionnelle au primaire / secondaire de 60 minutes</t>
  </si>
  <si>
    <t>0 à 60 minutes</t>
  </si>
  <si>
    <t>61 à 150 minutes</t>
  </si>
  <si>
    <t>151 à 210 minutes</t>
  </si>
  <si>
    <t>Plus de 210 minutes</t>
  </si>
  <si>
    <t>Suppléance occasionnelle au secondaire de 75 minutes</t>
  </si>
  <si>
    <t>1 période de 75 minutes</t>
  </si>
  <si>
    <t>2 périodes de 75 minutes</t>
  </si>
  <si>
    <t>3 périodes de 75 minutes, ou +</t>
  </si>
  <si>
    <t>Suppléance occasionnelle à la formation générale des adultes (FGA) et à la formation professionnelle (FP)</t>
  </si>
  <si>
    <t>&lt;50 minutes</t>
  </si>
  <si>
    <t>50 à 60 minutes</t>
  </si>
  <si>
    <t>&gt; 60 minutes</t>
  </si>
  <si>
    <t>Article</t>
  </si>
  <si>
    <t>Montant</t>
  </si>
  <si>
    <r>
      <t xml:space="preserve"> </t>
    </r>
    <r>
      <rPr>
        <b/>
        <sz val="12"/>
        <color theme="5" tint="-0.249977111117893"/>
        <rFont val="Wingdings"/>
        <charset val="2"/>
      </rPr>
      <t></t>
    </r>
    <r>
      <rPr>
        <b/>
        <sz val="12"/>
        <color theme="5" tint="-0.249977111117893"/>
        <rFont val="Arial"/>
        <family val="2"/>
      </rPr>
      <t xml:space="preserve">  Autres coûts  :</t>
    </r>
  </si>
  <si>
    <t>Frais</t>
  </si>
  <si>
    <r>
      <rPr>
        <b/>
        <sz val="12"/>
        <color theme="5" tint="-0.249977111117893"/>
        <rFont val="Wingdings"/>
        <charset val="2"/>
      </rPr>
      <t></t>
    </r>
    <r>
      <rPr>
        <b/>
        <sz val="12"/>
        <color theme="5" tint="-0.249977111117893"/>
        <rFont val="Arial"/>
        <family val="2"/>
      </rPr>
      <t xml:space="preserve">  Montant forfaitaire  :                                                       </t>
    </r>
  </si>
  <si>
    <t>Allocation maximale de 500 $, à laquelle on soustrait la contribution d'employeur et les autres frais liés au stage (section 1 à 3, ci-haut).    L'enseignant(e) fait la demande de paiement du montant forfaitaire à sa direction.</t>
  </si>
  <si>
    <t>Coût pour contribution employeur (13,409%)</t>
  </si>
  <si>
    <t>Signature de l'enseignant(e)</t>
  </si>
  <si>
    <t>Signature de la direction</t>
  </si>
  <si>
    <t>Ce formulaire réfère aux modalités d'utilisation de l'allocation pour l'encadrement des stages.</t>
  </si>
  <si>
    <r>
      <rPr>
        <b/>
        <sz val="10"/>
        <rFont val="Arial"/>
        <family val="2"/>
      </rPr>
      <t xml:space="preserve">S'agit-il d'un stage en cohorte de Bac 1 au secondaire?  </t>
    </r>
    <r>
      <rPr>
        <sz val="10"/>
        <rFont val="Arial"/>
        <family val="2"/>
      </rPr>
      <t xml:space="preserve">
          </t>
    </r>
    <r>
      <rPr>
        <i/>
        <sz val="10"/>
        <rFont val="Arial"/>
        <family val="2"/>
      </rPr>
      <t xml:space="preserve">        Si oui, veuillez vous référer aux Modalités # 2.C</t>
    </r>
    <r>
      <rPr>
        <sz val="10"/>
        <rFont val="Arial"/>
        <family val="2"/>
      </rPr>
      <t xml:space="preserve">
</t>
    </r>
  </si>
  <si>
    <r>
      <t xml:space="preserve">Montant forfaitaire à déclarer </t>
    </r>
    <r>
      <rPr>
        <b/>
        <u/>
        <sz val="9"/>
        <rFont val="Arial"/>
        <family val="2"/>
      </rPr>
      <t xml:space="preserve">par l'établissement </t>
    </r>
    <r>
      <rPr>
        <b/>
        <sz val="9"/>
        <rFont val="Arial"/>
        <family val="2"/>
      </rPr>
      <t>à l'application PAIE - Type de paiement 010 
(code budgétaire : xxx-8-73001-133)</t>
    </r>
  </si>
  <si>
    <r>
      <t xml:space="preserve">Total des coûts </t>
    </r>
    <r>
      <rPr>
        <b/>
        <sz val="9"/>
        <rFont val="Arial"/>
        <family val="2"/>
      </rPr>
      <t>(code budgétaire : xxx-8-73001-xxx)</t>
    </r>
  </si>
  <si>
    <t>À déclarer par l'établissement à l'application PAIE 
Motif d'absence de l'enseignant: 6L / Paiement au suppléant: motif compte 06L (code budgétaire : xxx-8-73001-181)</t>
  </si>
  <si>
    <r>
      <t xml:space="preserve">Total des achats à porter sur le formulaire " </t>
    </r>
    <r>
      <rPr>
        <b/>
        <i/>
        <sz val="9"/>
        <rFont val="Arial"/>
        <family val="2"/>
      </rPr>
      <t xml:space="preserve">Demande de remboursement de fournitures et de matériel </t>
    </r>
    <r>
      <rPr>
        <b/>
        <sz val="9"/>
        <rFont val="Arial"/>
        <family val="2"/>
      </rPr>
      <t>" 
(code budgétaire : xxx-8-73001-xxx)</t>
    </r>
  </si>
  <si>
    <t>avant *, pendant ou après le stage, en présence ou non du stagiaire. 
Informer au préalable la direction dans un délai raisonnable (*) : la libération doit être liée à l'accueil du stagiaire</t>
  </si>
  <si>
    <r>
      <rPr>
        <b/>
        <sz val="12"/>
        <color theme="5" tint="-0.249977111117893"/>
        <rFont val="Wingdings"/>
        <charset val="2"/>
      </rPr>
      <t></t>
    </r>
    <r>
      <rPr>
        <b/>
        <sz val="12"/>
        <color theme="5" tint="-0.249977111117893"/>
        <rFont val="Arial"/>
        <family val="2"/>
      </rPr>
      <t xml:space="preserve">  Achat matériel pédagogique : </t>
    </r>
    <r>
      <rPr>
        <sz val="10"/>
        <rFont val="Arial"/>
        <family val="2"/>
      </rPr>
      <t>Utilisé dans le cadre de ses fonctions d'enseignement</t>
    </r>
    <r>
      <rPr>
        <b/>
        <sz val="10"/>
        <rFont val="Arial"/>
        <family val="2"/>
      </rPr>
      <t>, à l'exclusion de tout matériel informatique ou technologique.</t>
    </r>
  </si>
  <si>
    <t>.</t>
  </si>
  <si>
    <t>Lien: Relevé de dépenses</t>
  </si>
  <si>
    <r>
      <t xml:space="preserve">Coûts liés aux </t>
    </r>
    <r>
      <rPr>
        <b/>
        <u/>
        <sz val="10"/>
        <rFont val="Arial"/>
        <family val="2"/>
      </rPr>
      <t>rencontres de concertation et/ou aux activités de formation ou de soutien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(kilométrage, stationnement et repas). Utilisez le formulaire</t>
    </r>
    <r>
      <rPr>
        <i/>
        <sz val="10"/>
        <rFont val="Arial"/>
        <family val="2"/>
      </rPr>
      <t xml:space="preserve"> " Relevé de dépenses "</t>
    </r>
    <r>
      <rPr>
        <sz val="10"/>
        <rFont val="Arial"/>
        <family val="2"/>
      </rPr>
      <t xml:space="preserve"> qui se trouve sur CLIC dans la section Finances/ Gestion de la paye/ Formulaires </t>
    </r>
  </si>
  <si>
    <t xml:space="preserve">                  </t>
  </si>
  <si>
    <t xml:space="preserve">             Service des ressources humaines</t>
  </si>
  <si>
    <t>Traitement</t>
  </si>
  <si>
    <r>
      <t xml:space="preserve">minutes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50 </t>
    </r>
    <r>
      <rPr>
        <sz val="10"/>
        <rFont val="Symbol"/>
        <family val="1"/>
        <charset val="2"/>
      </rPr>
      <t>´</t>
    </r>
    <r>
      <rPr>
        <sz val="10"/>
        <rFont val="Arial"/>
        <family val="2"/>
      </rPr>
      <t xml:space="preserve"> 58,77$</t>
    </r>
  </si>
  <si>
    <r>
      <t xml:space="preserve">minutes </t>
    </r>
    <r>
      <rPr>
        <sz val="10"/>
        <rFont val="Calibri"/>
        <family val="2"/>
      </rPr>
      <t xml:space="preserve">÷ </t>
    </r>
    <r>
      <rPr>
        <sz val="10"/>
        <rFont val="Arial"/>
        <family val="2"/>
      </rPr>
      <t>50 x 58,77$</t>
    </r>
  </si>
  <si>
    <t xml:space="preserve">             Prenez note que toute forme de déclaration doit être traitée par l'établissement (ligne 18 et 50)</t>
  </si>
  <si>
    <t xml:space="preserve">                 Formulaire de calcul des dépenses de l'allocation</t>
  </si>
  <si>
    <t xml:space="preserve">                pour l'encadrement des stagiaires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</si>
</sst>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* #,##0.00_)\ &quot;$&quot;_ ;_ * \(#,##0.00\)\ &quot;$&quot;_ ;_ * &quot;-&quot;??_)\ &quot;$&quot;_ ;_ @_ "/>
    <numFmt numFmtId="164" formatCode="[$-F800]dddd:mmmm:dd:yyyy"/>
    <numFmt numFmtId="165" formatCode="_-* #,##0.00\ &quot;$&quot;_-;_-* #,##0.00\ &quot;$&quot;\-;_-* &quot;-&quot;??\ &quot;$&quot;_-;_-@_-"/>
    <numFmt numFmtId="166" formatCode="_-* #,##0.00\ &quot;$&quot;_-;_-* #,##0.00\ &quot;$&quot;\-;_-;_-@_-"/>
    <numFmt numFmtId="167" formatCode="dd/mm/yy;@"/>
    <numFmt numFmtId="168" formatCode="#,##0.00\ &quot;$&quot;_-"/>
    <numFmt numFmtId="169" formatCode="_-* #,##0.00\ [$€-1]_-;_-* #,##0.00\ [$€-1]\-;_-* &quot;-&quot;??\ [$€-1]_-"/>
  </numFmts>
  <fonts count="33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Tahoma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5" tint="-0.249977111117893"/>
      <name val="Wingdings"/>
      <charset val="2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rgb="FFFF0000"/>
      <name val="Arial"/>
      <family val="2"/>
    </font>
    <font>
      <b/>
      <i/>
      <u/>
      <sz val="10"/>
      <name val="Arial"/>
      <family val="2"/>
    </font>
    <font>
      <b/>
      <u val="double"/>
      <sz val="10"/>
      <name val="Arial"/>
      <family val="2"/>
    </font>
    <font>
      <b/>
      <u val="doubleAccounting"/>
      <sz val="10"/>
      <name val="Arial"/>
      <family val="2"/>
    </font>
    <font>
      <sz val="10"/>
      <name val="Calibri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u/>
      <sz val="10"/>
      <color theme="4"/>
      <name val="Arial"/>
      <family val="2"/>
    </font>
    <font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rgb="FFEAEAEA"/>
      </patternFill>
    </fill>
    <fill>
      <patternFill patternType="solid">
        <fgColor theme="6" tint="0.79998168889431442"/>
        <bgColor rgb="FFE6E6E6"/>
      </patternFill>
    </fill>
    <fill>
      <patternFill patternType="solid">
        <fgColor theme="6" tint="0.79998168889431442"/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theme="0" tint="-0.14996795556505021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6" tint="-0.249977111117893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77111117893"/>
      </left>
      <right/>
      <top/>
      <bottom style="thin">
        <color theme="1"/>
      </bottom>
      <diagonal/>
    </border>
    <border>
      <left/>
      <right style="thick">
        <color theme="6" tint="-0.24994659260841701"/>
      </right>
      <top/>
      <bottom style="thin">
        <color indexed="64"/>
      </bottom>
      <diagonal/>
    </border>
    <border>
      <left style="thick">
        <color theme="6" tint="-0.249977111117893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ck">
        <color theme="6" tint="-0.24994659260841701"/>
      </right>
      <top style="thin">
        <color indexed="64"/>
      </top>
      <bottom style="thin">
        <color indexed="55"/>
      </bottom>
      <diagonal/>
    </border>
    <border>
      <left style="thick">
        <color theme="6" tint="-0.24997711111789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ck">
        <color theme="6" tint="-0.24994659260841701"/>
      </right>
      <top style="thin">
        <color indexed="55"/>
      </top>
      <bottom style="thin">
        <color indexed="55"/>
      </bottom>
      <diagonal/>
    </border>
    <border>
      <left style="thick">
        <color theme="6" tint="-0.24994659260841701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6" tint="-0.249977111117893"/>
      </left>
      <right/>
      <top/>
      <bottom/>
      <diagonal/>
    </border>
    <border>
      <left/>
      <right/>
      <top style="thick">
        <color theme="6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n">
        <color theme="1"/>
      </bottom>
      <diagonal/>
    </border>
    <border>
      <left style="thick">
        <color theme="6" tint="-0.24994659260841701"/>
      </left>
      <right/>
      <top style="thin">
        <color indexed="55"/>
      </top>
      <bottom style="thin">
        <color indexed="55"/>
      </bottom>
      <diagonal/>
    </border>
    <border>
      <left style="thick">
        <color theme="6" tint="-0.24994659260841701"/>
      </left>
      <right/>
      <top style="thin">
        <color indexed="55"/>
      </top>
      <bottom style="thick">
        <color theme="6" tint="-0.24994659260841701"/>
      </bottom>
      <diagonal/>
    </border>
    <border>
      <left/>
      <right/>
      <top style="thin">
        <color indexed="55"/>
      </top>
      <bottom style="thick">
        <color theme="6" tint="-0.24994659260841701"/>
      </bottom>
      <diagonal/>
    </border>
    <border>
      <left style="medium">
        <color indexed="64"/>
      </left>
      <right/>
      <top style="medium">
        <color indexed="64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medium">
        <color indexed="64"/>
      </top>
      <bottom style="thick">
        <color theme="6" tint="-0.24994659260841701"/>
      </bottom>
      <diagonal/>
    </border>
    <border>
      <left/>
      <right/>
      <top/>
      <bottom style="thick">
        <color theme="6" tint="-0.24997711111789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ck">
        <color theme="6" tint="-0.24997711111789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55"/>
      </right>
      <top/>
      <bottom style="thin">
        <color theme="0" tint="-0.34998626667073579"/>
      </bottom>
      <diagonal/>
    </border>
    <border>
      <left style="thick">
        <color theme="6" tint="-0.249977111117893"/>
      </left>
      <right/>
      <top/>
      <bottom style="thin">
        <color indexed="55"/>
      </bottom>
      <diagonal/>
    </border>
    <border>
      <left style="thick">
        <color theme="6" tint="-0.249977111117893"/>
      </left>
      <right/>
      <top style="thin">
        <color indexed="55"/>
      </top>
      <bottom style="thick">
        <color theme="6" tint="-0.24994659260841701"/>
      </bottom>
      <diagonal/>
    </border>
    <border>
      <left/>
      <right style="medium">
        <color indexed="64"/>
      </right>
      <top style="thin">
        <color indexed="55"/>
      </top>
      <bottom style="thick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 style="thick">
        <color theme="6" tint="-0.249977111117893"/>
      </bottom>
      <diagonal/>
    </border>
    <border>
      <left/>
      <right style="medium">
        <color indexed="64"/>
      </right>
      <top style="medium">
        <color indexed="64"/>
      </top>
      <bottom style="thick">
        <color theme="6" tint="-0.249977111117893"/>
      </bottom>
      <diagonal/>
    </border>
    <border>
      <left/>
      <right/>
      <top style="thick">
        <color theme="6" tint="-0.249977111117893"/>
      </top>
      <bottom style="thick">
        <color theme="6" tint="-0.249977111117893"/>
      </bottom>
      <diagonal/>
    </border>
    <border>
      <left style="thick">
        <color theme="6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ck">
        <color theme="6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6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auto="1"/>
      </top>
      <bottom style="thin">
        <color indexed="55"/>
      </bottom>
      <diagonal/>
    </border>
    <border>
      <left/>
      <right style="thick">
        <color theme="6" tint="-0.24994659260841701"/>
      </right>
      <top style="thin">
        <color indexed="55"/>
      </top>
      <bottom style="medium">
        <color indexed="64"/>
      </bottom>
      <diagonal/>
    </border>
    <border>
      <left style="thick">
        <color theme="6" tint="-0.24994659260841701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ck">
        <color theme="6" tint="-0.24994659260841701"/>
      </right>
      <top style="thick">
        <color theme="6" tint="-0.249977111117893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12" fillId="0" borderId="1" xfId="2" applyFont="1" applyBorder="1" applyAlignment="1" applyProtection="1">
      <alignment horizontal="left" vertical="top" wrapText="1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2" fillId="0" borderId="0" xfId="2" applyFont="1" applyBorder="1" applyAlignment="1" applyProtection="1">
      <alignment horizontal="left" vertical="top" wrapText="1"/>
    </xf>
    <xf numFmtId="0" fontId="7" fillId="0" borderId="0" xfId="0" applyFont="1" applyBorder="1" applyProtection="1"/>
    <xf numFmtId="0" fontId="14" fillId="4" borderId="4" xfId="0" applyFont="1" applyFill="1" applyBorder="1" applyAlignment="1" applyProtection="1">
      <alignment vertical="top"/>
    </xf>
    <xf numFmtId="0" fontId="14" fillId="4" borderId="5" xfId="0" applyFont="1" applyFill="1" applyBorder="1" applyAlignment="1" applyProtection="1">
      <alignment vertical="top"/>
    </xf>
    <xf numFmtId="0" fontId="4" fillId="0" borderId="0" xfId="0" applyFont="1" applyProtection="1"/>
    <xf numFmtId="0" fontId="16" fillId="6" borderId="7" xfId="0" applyFont="1" applyFill="1" applyBorder="1" applyProtection="1"/>
    <xf numFmtId="0" fontId="16" fillId="6" borderId="1" xfId="0" applyFont="1" applyFill="1" applyBorder="1" applyProtection="1"/>
    <xf numFmtId="0" fontId="0" fillId="0" borderId="0" xfId="0" applyFill="1" applyProtection="1"/>
    <xf numFmtId="0" fontId="13" fillId="2" borderId="9" xfId="0" quotePrefix="1" applyNumberFormat="1" applyFont="1" applyFill="1" applyBorder="1" applyAlignment="1" applyProtection="1">
      <alignment horizontal="left"/>
      <protection locked="0"/>
    </xf>
    <xf numFmtId="164" fontId="13" fillId="2" borderId="10" xfId="0" applyNumberFormat="1" applyFont="1" applyFill="1" applyBorder="1" applyAlignment="1" applyProtection="1">
      <alignment horizontal="left"/>
      <protection locked="0"/>
    </xf>
    <xf numFmtId="1" fontId="13" fillId="2" borderId="11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3" fillId="2" borderId="14" xfId="0" applyNumberFormat="1" applyFont="1" applyFill="1" applyBorder="1" applyAlignment="1" applyProtection="1">
      <alignment horizontal="left"/>
      <protection locked="0"/>
    </xf>
    <xf numFmtId="164" fontId="13" fillId="2" borderId="15" xfId="0" applyNumberFormat="1" applyFont="1" applyFill="1" applyBorder="1" applyAlignment="1" applyProtection="1">
      <alignment horizontal="left"/>
      <protection locked="0"/>
    </xf>
    <xf numFmtId="1" fontId="13" fillId="2" borderId="16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25" xfId="0" applyFill="1" applyBorder="1" applyProtection="1"/>
    <xf numFmtId="0" fontId="0" fillId="0" borderId="0" xfId="0" applyFill="1" applyBorder="1" applyProtection="1"/>
    <xf numFmtId="0" fontId="13" fillId="9" borderId="27" xfId="0" applyFont="1" applyFill="1" applyBorder="1" applyAlignment="1" applyProtection="1">
      <alignment horizontal="center"/>
    </xf>
    <xf numFmtId="0" fontId="13" fillId="9" borderId="2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165" fontId="0" fillId="0" borderId="0" xfId="0" applyNumberFormat="1" applyProtection="1"/>
    <xf numFmtId="0" fontId="16" fillId="0" borderId="0" xfId="0" applyFont="1" applyBorder="1" applyProtection="1"/>
    <xf numFmtId="44" fontId="13" fillId="0" borderId="0" xfId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 wrapText="1"/>
    </xf>
    <xf numFmtId="44" fontId="13" fillId="0" borderId="0" xfId="1" applyFont="1" applyFill="1" applyBorder="1" applyProtection="1"/>
    <xf numFmtId="165" fontId="0" fillId="0" borderId="0" xfId="0" applyNumberFormat="1" applyBorder="1" applyProtection="1"/>
    <xf numFmtId="44" fontId="16" fillId="0" borderId="0" xfId="1" applyFont="1" applyBorder="1" applyProtection="1"/>
    <xf numFmtId="0" fontId="13" fillId="0" borderId="0" xfId="0" applyFont="1" applyFill="1" applyBorder="1" applyAlignment="1" applyProtection="1">
      <alignment horizontal="right"/>
    </xf>
    <xf numFmtId="165" fontId="0" fillId="0" borderId="0" xfId="0" applyNumberFormat="1" applyFill="1" applyProtection="1"/>
    <xf numFmtId="165" fontId="13" fillId="0" borderId="0" xfId="1" quotePrefix="1" applyNumberFormat="1" applyFont="1" applyFill="1" applyBorder="1" applyAlignment="1" applyProtection="1">
      <alignment horizontal="right"/>
    </xf>
    <xf numFmtId="0" fontId="17" fillId="0" borderId="0" xfId="0" applyFont="1" applyBorder="1" applyProtection="1"/>
    <xf numFmtId="0" fontId="13" fillId="0" borderId="0" xfId="0" applyFont="1" applyBorder="1" applyAlignment="1" applyProtection="1"/>
    <xf numFmtId="0" fontId="13" fillId="0" borderId="0" xfId="0" applyFont="1" applyFill="1" applyBorder="1" applyProtection="1"/>
    <xf numFmtId="0" fontId="16" fillId="6" borderId="46" xfId="0" applyFont="1" applyFill="1" applyBorder="1" applyProtection="1"/>
    <xf numFmtId="0" fontId="16" fillId="6" borderId="0" xfId="0" applyFont="1" applyFill="1" applyBorder="1" applyProtection="1"/>
    <xf numFmtId="0" fontId="13" fillId="7" borderId="47" xfId="0" applyFont="1" applyFill="1" applyBorder="1" applyAlignment="1" applyProtection="1">
      <alignment horizontal="left" vertical="top" wrapText="1"/>
    </xf>
    <xf numFmtId="0" fontId="16" fillId="6" borderId="48" xfId="0" applyFont="1" applyFill="1" applyBorder="1" applyProtection="1"/>
    <xf numFmtId="0" fontId="20" fillId="0" borderId="0" xfId="0" applyFont="1" applyFill="1" applyProtection="1"/>
    <xf numFmtId="0" fontId="20" fillId="0" borderId="0" xfId="0" applyFont="1" applyProtection="1"/>
    <xf numFmtId="0" fontId="13" fillId="2" borderId="49" xfId="0" applyFont="1" applyFill="1" applyBorder="1" applyAlignment="1" applyProtection="1">
      <alignment horizontal="left"/>
      <protection locked="0"/>
    </xf>
    <xf numFmtId="0" fontId="13" fillId="2" borderId="32" xfId="0" applyFont="1" applyFill="1" applyBorder="1" applyAlignment="1" applyProtection="1">
      <alignment horizontal="left"/>
      <protection locked="0"/>
    </xf>
    <xf numFmtId="0" fontId="0" fillId="0" borderId="25" xfId="0" applyBorder="1" applyProtection="1"/>
    <xf numFmtId="0" fontId="13" fillId="8" borderId="51" xfId="0" applyFont="1" applyFill="1" applyBorder="1" applyProtection="1"/>
    <xf numFmtId="0" fontId="13" fillId="0" borderId="54" xfId="0" applyFont="1" applyFill="1" applyBorder="1" applyProtection="1"/>
    <xf numFmtId="0" fontId="9" fillId="0" borderId="54" xfId="0" applyFont="1" applyFill="1" applyBorder="1" applyAlignment="1" applyProtection="1">
      <alignment horizontal="center"/>
    </xf>
    <xf numFmtId="166" fontId="10" fillId="0" borderId="54" xfId="1" applyNumberFormat="1" applyFont="1" applyFill="1" applyBorder="1" applyProtection="1"/>
    <xf numFmtId="165" fontId="0" fillId="0" borderId="0" xfId="0" applyNumberFormat="1" applyFill="1" applyBorder="1" applyProtection="1"/>
    <xf numFmtId="0" fontId="10" fillId="6" borderId="25" xfId="0" applyFont="1" applyFill="1" applyBorder="1" applyAlignment="1" applyProtection="1">
      <alignment vertical="top" wrapText="1"/>
    </xf>
    <xf numFmtId="0" fontId="10" fillId="6" borderId="0" xfId="0" applyFont="1" applyFill="1" applyBorder="1" applyAlignment="1" applyProtection="1">
      <alignment vertical="top" wrapText="1"/>
    </xf>
    <xf numFmtId="0" fontId="11" fillId="6" borderId="55" xfId="2" applyFill="1" applyBorder="1" applyAlignment="1" applyProtection="1"/>
    <xf numFmtId="0" fontId="13" fillId="6" borderId="0" xfId="0" applyFont="1" applyFill="1" applyBorder="1" applyAlignment="1" applyProtection="1">
      <alignment vertical="top" wrapText="1"/>
    </xf>
    <xf numFmtId="0" fontId="13" fillId="6" borderId="47" xfId="0" applyFont="1" applyFill="1" applyBorder="1" applyAlignment="1" applyProtection="1">
      <alignment vertical="top" wrapText="1"/>
    </xf>
    <xf numFmtId="164" fontId="13" fillId="2" borderId="56" xfId="0" applyNumberFormat="1" applyFont="1" applyFill="1" applyBorder="1" applyAlignment="1" applyProtection="1">
      <alignment horizontal="left"/>
      <protection locked="0"/>
    </xf>
    <xf numFmtId="164" fontId="13" fillId="2" borderId="57" xfId="0" applyNumberFormat="1" applyFont="1" applyFill="1" applyBorder="1" applyAlignment="1" applyProtection="1">
      <alignment horizontal="left"/>
      <protection locked="0"/>
    </xf>
    <xf numFmtId="164" fontId="13" fillId="2" borderId="58" xfId="0" applyNumberFormat="1" applyFont="1" applyFill="1" applyBorder="1" applyAlignment="1" applyProtection="1">
      <alignment horizontal="left"/>
      <protection locked="0"/>
    </xf>
    <xf numFmtId="164" fontId="13" fillId="2" borderId="59" xfId="0" applyNumberFormat="1" applyFont="1" applyFill="1" applyBorder="1" applyAlignment="1" applyProtection="1">
      <alignment horizontal="left"/>
      <protection locked="0"/>
    </xf>
    <xf numFmtId="164" fontId="13" fillId="2" borderId="28" xfId="0" applyNumberFormat="1" applyFont="1" applyFill="1" applyBorder="1" applyAlignment="1" applyProtection="1">
      <alignment horizontal="left"/>
      <protection locked="0"/>
    </xf>
    <xf numFmtId="0" fontId="13" fillId="8" borderId="60" xfId="0" applyFont="1" applyFill="1" applyBorder="1" applyProtection="1"/>
    <xf numFmtId="0" fontId="9" fillId="8" borderId="61" xfId="0" applyFont="1" applyFill="1" applyBorder="1" applyAlignment="1" applyProtection="1">
      <alignment horizontal="right"/>
    </xf>
    <xf numFmtId="166" fontId="10" fillId="0" borderId="64" xfId="1" applyNumberFormat="1" applyFont="1" applyFill="1" applyBorder="1" applyProtection="1"/>
    <xf numFmtId="0" fontId="13" fillId="0" borderId="5" xfId="0" applyFont="1" applyBorder="1" applyProtection="1"/>
    <xf numFmtId="0" fontId="13" fillId="0" borderId="5" xfId="0" applyFont="1" applyFill="1" applyBorder="1" applyProtection="1"/>
    <xf numFmtId="0" fontId="16" fillId="0" borderId="5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166" fontId="16" fillId="0" borderId="0" xfId="1" applyNumberFormat="1" applyFont="1" applyFill="1" applyBorder="1" applyProtection="1"/>
    <xf numFmtId="0" fontId="0" fillId="0" borderId="66" xfId="0" applyFill="1" applyBorder="1" applyProtection="1">
      <protection locked="0"/>
    </xf>
    <xf numFmtId="0" fontId="9" fillId="0" borderId="66" xfId="0" applyFont="1" applyFill="1" applyBorder="1" applyAlignment="1" applyProtection="1">
      <alignment horizontal="right"/>
    </xf>
    <xf numFmtId="0" fontId="16" fillId="0" borderId="0" xfId="0" applyFont="1" applyFill="1" applyBorder="1" applyProtection="1"/>
    <xf numFmtId="167" fontId="0" fillId="0" borderId="0" xfId="0" applyNumberFormat="1" applyFill="1" applyBorder="1" applyProtection="1"/>
    <xf numFmtId="168" fontId="0" fillId="0" borderId="0" xfId="0" applyNumberFormat="1" applyFill="1" applyBorder="1" applyProtection="1"/>
    <xf numFmtId="0" fontId="16" fillId="0" borderId="68" xfId="0" applyFont="1" applyFill="1" applyBorder="1" applyProtection="1"/>
    <xf numFmtId="0" fontId="22" fillId="0" borderId="0" xfId="0" applyFont="1" applyFill="1" applyProtection="1"/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0" xfId="0" applyFont="1" applyFill="1" applyProtection="1"/>
    <xf numFmtId="0" fontId="25" fillId="0" borderId="0" xfId="0" applyFont="1" applyFill="1" applyProtection="1"/>
    <xf numFmtId="168" fontId="0" fillId="0" borderId="0" xfId="0" applyNumberFormat="1" applyFill="1" applyProtection="1"/>
    <xf numFmtId="0" fontId="16" fillId="0" borderId="0" xfId="0" applyFont="1" applyFill="1" applyProtection="1"/>
    <xf numFmtId="168" fontId="26" fillId="0" borderId="0" xfId="3" applyNumberFormat="1" applyFont="1" applyFill="1" applyProtection="1"/>
    <xf numFmtId="168" fontId="16" fillId="0" borderId="0" xfId="3" applyNumberFormat="1" applyFont="1" applyFill="1" applyProtection="1"/>
    <xf numFmtId="0" fontId="13" fillId="0" borderId="0" xfId="0" applyFont="1" applyFill="1" applyProtection="1"/>
    <xf numFmtId="168" fontId="16" fillId="0" borderId="0" xfId="0" applyNumberFormat="1" applyFont="1" applyFill="1" applyProtection="1"/>
    <xf numFmtId="165" fontId="27" fillId="0" borderId="0" xfId="0" applyNumberFormat="1" applyFont="1" applyFill="1" applyProtection="1"/>
    <xf numFmtId="0" fontId="13" fillId="7" borderId="0" xfId="0" applyFont="1" applyFill="1" applyBorder="1" applyAlignment="1" applyProtection="1">
      <alignment horizontal="left" vertical="top" wrapText="1"/>
    </xf>
    <xf numFmtId="0" fontId="0" fillId="7" borderId="0" xfId="0" applyFill="1" applyProtection="1"/>
    <xf numFmtId="0" fontId="13" fillId="2" borderId="80" xfId="0" applyFont="1" applyFill="1" applyBorder="1" applyAlignment="1" applyProtection="1">
      <alignment horizontal="left"/>
      <protection locked="0"/>
    </xf>
    <xf numFmtId="0" fontId="13" fillId="2" borderId="81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wrapText="1"/>
    </xf>
    <xf numFmtId="0" fontId="23" fillId="0" borderId="54" xfId="0" applyFont="1" applyFill="1" applyBorder="1" applyAlignment="1" applyProtection="1">
      <alignment horizontal="center"/>
    </xf>
    <xf numFmtId="0" fontId="31" fillId="6" borderId="55" xfId="2" applyFont="1" applyFill="1" applyBorder="1" applyAlignment="1" applyProtection="1"/>
    <xf numFmtId="0" fontId="32" fillId="0" borderId="0" xfId="0" applyFont="1" applyProtection="1"/>
    <xf numFmtId="0" fontId="13" fillId="10" borderId="28" xfId="0" applyFont="1" applyFill="1" applyBorder="1" applyAlignment="1" applyProtection="1">
      <alignment vertical="center"/>
    </xf>
    <xf numFmtId="44" fontId="13" fillId="10" borderId="29" xfId="1" applyFont="1" applyFill="1" applyBorder="1" applyAlignment="1" applyProtection="1">
      <alignment horizontal="center" vertical="center"/>
    </xf>
    <xf numFmtId="0" fontId="13" fillId="10" borderId="32" xfId="0" applyFont="1" applyFill="1" applyBorder="1" applyAlignment="1" applyProtection="1">
      <alignment vertical="center"/>
    </xf>
    <xf numFmtId="44" fontId="13" fillId="10" borderId="33" xfId="1" applyFont="1" applyFill="1" applyBorder="1" applyAlignment="1" applyProtection="1">
      <alignment horizontal="center" vertical="center"/>
    </xf>
    <xf numFmtId="0" fontId="13" fillId="10" borderId="36" xfId="0" applyFont="1" applyFill="1" applyBorder="1" applyAlignment="1" applyProtection="1">
      <alignment vertical="center"/>
    </xf>
    <xf numFmtId="44" fontId="13" fillId="10" borderId="37" xfId="1" applyFont="1" applyFill="1" applyBorder="1" applyAlignment="1" applyProtection="1">
      <alignment horizontal="center" vertical="center"/>
    </xf>
    <xf numFmtId="0" fontId="13" fillId="10" borderId="38" xfId="0" applyFont="1" applyFill="1" applyBorder="1" applyAlignment="1" applyProtection="1">
      <alignment vertical="center"/>
    </xf>
    <xf numFmtId="44" fontId="13" fillId="10" borderId="29" xfId="1" applyFont="1" applyFill="1" applyBorder="1" applyAlignment="1" applyProtection="1">
      <alignment vertical="center"/>
    </xf>
    <xf numFmtId="0" fontId="13" fillId="10" borderId="39" xfId="0" applyFont="1" applyFill="1" applyBorder="1" applyAlignment="1" applyProtection="1">
      <alignment vertical="center"/>
    </xf>
    <xf numFmtId="44" fontId="13" fillId="10" borderId="33" xfId="1" applyFont="1" applyFill="1" applyBorder="1" applyAlignment="1" applyProtection="1">
      <alignment vertical="center"/>
    </xf>
    <xf numFmtId="0" fontId="13" fillId="10" borderId="41" xfId="0" applyFont="1" applyFill="1" applyBorder="1" applyAlignment="1" applyProtection="1">
      <alignment vertical="center"/>
    </xf>
    <xf numFmtId="44" fontId="13" fillId="10" borderId="37" xfId="1" applyFont="1" applyFill="1" applyBorder="1" applyAlignment="1" applyProtection="1">
      <alignment vertical="center"/>
    </xf>
    <xf numFmtId="0" fontId="0" fillId="10" borderId="43" xfId="0" applyFont="1" applyFill="1" applyBorder="1" applyAlignment="1" applyProtection="1">
      <alignment vertical="center"/>
    </xf>
    <xf numFmtId="0" fontId="13" fillId="10" borderId="31" xfId="0" applyFont="1" applyFill="1" applyBorder="1" applyAlignment="1" applyProtection="1">
      <alignment horizontal="right" vertical="center"/>
    </xf>
    <xf numFmtId="0" fontId="0" fillId="10" borderId="44" xfId="0" applyFont="1" applyFill="1" applyBorder="1" applyAlignment="1" applyProtection="1">
      <alignment vertical="center"/>
    </xf>
    <xf numFmtId="165" fontId="13" fillId="10" borderId="33" xfId="1" quotePrefix="1" applyNumberFormat="1" applyFont="1" applyFill="1" applyBorder="1" applyAlignment="1" applyProtection="1">
      <alignment horizontal="right" vertical="center"/>
    </xf>
    <xf numFmtId="0" fontId="0" fillId="10" borderId="34" xfId="0" applyFont="1" applyFill="1" applyBorder="1" applyAlignment="1" applyProtection="1">
      <alignment vertical="center"/>
    </xf>
    <xf numFmtId="0" fontId="13" fillId="10" borderId="35" xfId="0" applyFont="1" applyFill="1" applyBorder="1" applyAlignment="1" applyProtection="1">
      <alignment horizontal="right" vertical="center"/>
    </xf>
    <xf numFmtId="0" fontId="13" fillId="5" borderId="5" xfId="0" applyFont="1" applyFill="1" applyBorder="1" applyAlignment="1" applyProtection="1">
      <alignment vertical="top" wrapText="1"/>
    </xf>
    <xf numFmtId="0" fontId="13" fillId="5" borderId="6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10" fillId="0" borderId="40" xfId="0" applyFont="1" applyBorder="1" applyAlignment="1" applyProtection="1">
      <alignment horizontal="center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3" borderId="3" xfId="1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23" fillId="12" borderId="69" xfId="0" applyFont="1" applyFill="1" applyBorder="1" applyAlignment="1" applyProtection="1">
      <alignment horizontal="center" vertical="top"/>
      <protection locked="0"/>
    </xf>
    <xf numFmtId="0" fontId="23" fillId="12" borderId="70" xfId="0" applyFont="1" applyFill="1" applyBorder="1" applyAlignment="1" applyProtection="1">
      <alignment horizontal="center" vertical="top"/>
      <protection locked="0"/>
    </xf>
    <xf numFmtId="0" fontId="23" fillId="12" borderId="71" xfId="0" applyFont="1" applyFill="1" applyBorder="1" applyAlignment="1" applyProtection="1">
      <alignment horizontal="center" vertical="top"/>
      <protection locked="0"/>
    </xf>
    <xf numFmtId="0" fontId="13" fillId="7" borderId="0" xfId="0" applyFont="1" applyFill="1" applyBorder="1" applyAlignment="1" applyProtection="1">
      <alignment horizontal="left" vertical="top" wrapText="1"/>
    </xf>
    <xf numFmtId="0" fontId="14" fillId="7" borderId="25" xfId="0" applyFont="1" applyFill="1" applyBorder="1" applyAlignment="1" applyProtection="1">
      <alignment horizontal="left" vertical="top" wrapText="1"/>
    </xf>
    <xf numFmtId="0" fontId="14" fillId="7" borderId="0" xfId="0" applyFont="1" applyFill="1" applyBorder="1" applyAlignment="1" applyProtection="1">
      <alignment horizontal="left" vertical="top" wrapText="1"/>
    </xf>
    <xf numFmtId="0" fontId="13" fillId="6" borderId="26" xfId="0" applyFont="1" applyFill="1" applyBorder="1" applyAlignment="1" applyProtection="1">
      <alignment horizontal="left" vertical="top" wrapText="1"/>
    </xf>
    <xf numFmtId="0" fontId="13" fillId="6" borderId="82" xfId="0" applyFont="1" applyFill="1" applyBorder="1" applyAlignment="1" applyProtection="1">
      <alignment horizontal="left" vertical="top" wrapText="1"/>
    </xf>
    <xf numFmtId="0" fontId="16" fillId="6" borderId="66" xfId="0" applyFont="1" applyFill="1" applyBorder="1" applyAlignment="1" applyProtection="1">
      <alignment horizontal="center"/>
    </xf>
    <xf numFmtId="0" fontId="16" fillId="6" borderId="8" xfId="0" applyFont="1" applyFill="1" applyBorder="1" applyAlignment="1" applyProtection="1">
      <alignment horizontal="center"/>
    </xf>
    <xf numFmtId="44" fontId="13" fillId="2" borderId="74" xfId="1" applyFont="1" applyFill="1" applyBorder="1" applyAlignment="1" applyProtection="1">
      <alignment horizontal="center"/>
      <protection locked="0"/>
    </xf>
    <xf numFmtId="44" fontId="13" fillId="2" borderId="75" xfId="1" applyFont="1" applyFill="1" applyBorder="1" applyAlignment="1" applyProtection="1">
      <alignment horizontal="center"/>
      <protection locked="0"/>
    </xf>
    <xf numFmtId="44" fontId="10" fillId="3" borderId="62" xfId="1" applyFont="1" applyFill="1" applyBorder="1" applyAlignment="1" applyProtection="1">
      <alignment horizontal="center"/>
    </xf>
    <xf numFmtId="44" fontId="10" fillId="3" borderId="63" xfId="1" applyFont="1" applyFill="1" applyBorder="1" applyAlignment="1" applyProtection="1">
      <alignment horizontal="center"/>
    </xf>
    <xf numFmtId="0" fontId="14" fillId="6" borderId="25" xfId="0" applyFont="1" applyFill="1" applyBorder="1" applyAlignment="1" applyProtection="1">
      <alignment horizontal="left" vertical="top" wrapText="1"/>
    </xf>
    <xf numFmtId="0" fontId="14" fillId="6" borderId="0" xfId="0" applyFont="1" applyFill="1" applyBorder="1" applyAlignment="1" applyProtection="1">
      <alignment horizontal="left" vertical="top" wrapText="1"/>
    </xf>
    <xf numFmtId="0" fontId="14" fillId="6" borderId="65" xfId="0" applyFont="1" applyFill="1" applyBorder="1" applyAlignment="1" applyProtection="1">
      <alignment horizontal="left" vertical="top" wrapText="1"/>
    </xf>
    <xf numFmtId="0" fontId="14" fillId="6" borderId="66" xfId="0" applyFont="1" applyFill="1" applyBorder="1" applyAlignment="1" applyProtection="1">
      <alignment horizontal="left" vertical="top" wrapText="1"/>
    </xf>
    <xf numFmtId="0" fontId="13" fillId="7" borderId="26" xfId="0" applyFont="1" applyFill="1" applyBorder="1" applyAlignment="1" applyProtection="1">
      <alignment horizontal="left" vertical="top" wrapText="1"/>
    </xf>
    <xf numFmtId="0" fontId="13" fillId="7" borderId="82" xfId="0" applyFont="1" applyFill="1" applyBorder="1" applyAlignment="1" applyProtection="1">
      <alignment horizontal="left" vertical="top" wrapText="1"/>
    </xf>
    <xf numFmtId="0" fontId="13" fillId="7" borderId="66" xfId="0" applyFont="1" applyFill="1" applyBorder="1" applyAlignment="1" applyProtection="1">
      <alignment horizontal="left" vertical="top" wrapText="1"/>
    </xf>
    <xf numFmtId="0" fontId="13" fillId="7" borderId="8" xfId="0" applyFont="1" applyFill="1" applyBorder="1" applyAlignment="1" applyProtection="1">
      <alignment horizontal="left" vertical="top" wrapText="1"/>
    </xf>
    <xf numFmtId="1" fontId="13" fillId="0" borderId="79" xfId="0" applyNumberFormat="1" applyFont="1" applyFill="1" applyBorder="1" applyAlignment="1" applyProtection="1">
      <alignment horizontal="right"/>
      <protection locked="0"/>
    </xf>
    <xf numFmtId="1" fontId="13" fillId="0" borderId="80" xfId="0" applyNumberFormat="1" applyFont="1" applyFill="1" applyBorder="1" applyAlignment="1" applyProtection="1">
      <alignment horizontal="right"/>
      <protection locked="0"/>
    </xf>
    <xf numFmtId="1" fontId="13" fillId="0" borderId="81" xfId="0" applyNumberFormat="1" applyFont="1" applyFill="1" applyBorder="1" applyAlignment="1" applyProtection="1">
      <alignment horizontal="right"/>
      <protection locked="0"/>
    </xf>
    <xf numFmtId="44" fontId="13" fillId="7" borderId="72" xfId="1" applyFont="1" applyFill="1" applyBorder="1" applyAlignment="1" applyProtection="1">
      <alignment horizontal="center"/>
    </xf>
    <xf numFmtId="44" fontId="13" fillId="7" borderId="73" xfId="1" applyFont="1" applyFill="1" applyBorder="1" applyAlignment="1" applyProtection="1">
      <alignment horizontal="center"/>
    </xf>
    <xf numFmtId="0" fontId="21" fillId="8" borderId="50" xfId="0" applyFont="1" applyFill="1" applyBorder="1" applyAlignment="1" applyProtection="1">
      <alignment horizontal="right" wrapText="1"/>
    </xf>
    <xf numFmtId="0" fontId="21" fillId="8" borderId="51" xfId="0" applyFont="1" applyFill="1" applyBorder="1" applyAlignment="1" applyProtection="1">
      <alignment horizontal="right" wrapText="1"/>
    </xf>
    <xf numFmtId="0" fontId="21" fillId="8" borderId="67" xfId="0" applyFont="1" applyFill="1" applyBorder="1" applyAlignment="1" applyProtection="1">
      <alignment horizontal="right" wrapText="1"/>
    </xf>
    <xf numFmtId="14" fontId="13" fillId="0" borderId="66" xfId="0" applyNumberFormat="1" applyFont="1" applyFill="1" applyBorder="1" applyAlignment="1" applyProtection="1">
      <alignment horizontal="center"/>
    </xf>
    <xf numFmtId="168" fontId="16" fillId="0" borderId="68" xfId="0" applyNumberFormat="1" applyFont="1" applyFill="1" applyBorder="1" applyAlignment="1" applyProtection="1">
      <alignment horizontal="center"/>
    </xf>
    <xf numFmtId="44" fontId="13" fillId="2" borderId="76" xfId="1" applyFont="1" applyFill="1" applyBorder="1" applyAlignment="1" applyProtection="1">
      <alignment horizontal="center"/>
      <protection locked="0"/>
    </xf>
    <xf numFmtId="44" fontId="13" fillId="2" borderId="77" xfId="1" applyFont="1" applyFill="1" applyBorder="1" applyAlignment="1" applyProtection="1">
      <alignment horizontal="center"/>
      <protection locked="0"/>
    </xf>
    <xf numFmtId="0" fontId="21" fillId="8" borderId="22" xfId="0" applyFont="1" applyFill="1" applyBorder="1" applyAlignment="1" applyProtection="1">
      <alignment horizontal="right" wrapText="1"/>
    </xf>
    <xf numFmtId="0" fontId="21" fillId="8" borderId="22" xfId="0" applyFont="1" applyFill="1" applyBorder="1" applyAlignment="1" applyProtection="1">
      <alignment horizontal="right"/>
    </xf>
    <xf numFmtId="0" fontId="21" fillId="8" borderId="83" xfId="0" applyFont="1" applyFill="1" applyBorder="1" applyAlignment="1" applyProtection="1">
      <alignment horizontal="right"/>
    </xf>
    <xf numFmtId="0" fontId="14" fillId="7" borderId="45" xfId="0" applyFont="1" applyFill="1" applyBorder="1" applyAlignment="1" applyProtection="1">
      <alignment horizontal="left" vertical="top" wrapText="1"/>
    </xf>
    <xf numFmtId="0" fontId="14" fillId="7" borderId="5" xfId="0" applyFont="1" applyFill="1" applyBorder="1" applyAlignment="1" applyProtection="1">
      <alignment horizontal="left" vertical="top" wrapText="1"/>
    </xf>
    <xf numFmtId="0" fontId="14" fillId="7" borderId="6" xfId="0" applyFont="1" applyFill="1" applyBorder="1" applyAlignment="1" applyProtection="1">
      <alignment horizontal="left" vertical="top" wrapText="1"/>
    </xf>
    <xf numFmtId="44" fontId="13" fillId="2" borderId="17" xfId="1" applyFont="1" applyFill="1" applyBorder="1" applyAlignment="1" applyProtection="1">
      <alignment horizontal="center"/>
      <protection locked="0"/>
    </xf>
    <xf numFmtId="44" fontId="13" fillId="2" borderId="18" xfId="1" applyFont="1" applyFill="1" applyBorder="1" applyAlignment="1" applyProtection="1">
      <alignment horizontal="center"/>
      <protection locked="0"/>
    </xf>
    <xf numFmtId="44" fontId="10" fillId="3" borderId="52" xfId="1" applyFont="1" applyFill="1" applyBorder="1" applyAlignment="1" applyProtection="1">
      <alignment horizontal="center"/>
    </xf>
    <xf numFmtId="44" fontId="10" fillId="3" borderId="53" xfId="1" applyFont="1" applyFill="1" applyBorder="1" applyAlignment="1" applyProtection="1">
      <alignment horizontal="center"/>
    </xf>
    <xf numFmtId="44" fontId="13" fillId="2" borderId="12" xfId="1" applyFont="1" applyFill="1" applyBorder="1" applyAlignment="1" applyProtection="1">
      <alignment horizontal="center"/>
      <protection locked="0"/>
    </xf>
    <xf numFmtId="44" fontId="13" fillId="2" borderId="13" xfId="1" applyFont="1" applyFill="1" applyBorder="1" applyAlignment="1" applyProtection="1">
      <alignment horizontal="center"/>
      <protection locked="0"/>
    </xf>
    <xf numFmtId="0" fontId="16" fillId="11" borderId="23" xfId="0" applyFont="1" applyFill="1" applyBorder="1" applyAlignment="1" applyProtection="1">
      <alignment horizontal="left" vertical="center" wrapText="1"/>
    </xf>
    <xf numFmtId="0" fontId="16" fillId="11" borderId="42" xfId="0" applyFont="1" applyFill="1" applyBorder="1" applyAlignment="1" applyProtection="1">
      <alignment horizontal="left" vertical="center" wrapText="1"/>
    </xf>
    <xf numFmtId="0" fontId="16" fillId="11" borderId="30" xfId="0" applyFont="1" applyFill="1" applyBorder="1" applyAlignment="1" applyProtection="1">
      <alignment horizontal="left" vertical="center" wrapText="1"/>
    </xf>
    <xf numFmtId="0" fontId="16" fillId="11" borderId="0" xfId="0" applyFont="1" applyFill="1" applyBorder="1" applyAlignment="1" applyProtection="1">
      <alignment horizontal="left" vertical="center" wrapText="1"/>
    </xf>
    <xf numFmtId="0" fontId="16" fillId="11" borderId="34" xfId="0" applyFont="1" applyFill="1" applyBorder="1" applyAlignment="1" applyProtection="1">
      <alignment horizontal="left" vertical="center" wrapText="1"/>
    </xf>
    <xf numFmtId="0" fontId="16" fillId="11" borderId="4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/>
    </xf>
    <xf numFmtId="0" fontId="16" fillId="9" borderId="23" xfId="0" applyFont="1" applyFill="1" applyBorder="1" applyAlignment="1" applyProtection="1">
      <alignment horizontal="left" vertical="center" wrapText="1"/>
    </xf>
    <xf numFmtId="0" fontId="16" fillId="9" borderId="24" xfId="0" applyFont="1" applyFill="1" applyBorder="1" applyAlignment="1" applyProtection="1">
      <alignment horizontal="left" vertical="center" wrapText="1"/>
    </xf>
    <xf numFmtId="0" fontId="16" fillId="9" borderId="30" xfId="0" applyFont="1" applyFill="1" applyBorder="1" applyAlignment="1" applyProtection="1">
      <alignment horizontal="left" vertical="center" wrapText="1"/>
    </xf>
    <xf numFmtId="0" fontId="16" fillId="9" borderId="31" xfId="0" applyFont="1" applyFill="1" applyBorder="1" applyAlignment="1" applyProtection="1">
      <alignment horizontal="left" vertical="center" wrapText="1"/>
    </xf>
    <xf numFmtId="0" fontId="16" fillId="9" borderId="34" xfId="0" applyFont="1" applyFill="1" applyBorder="1" applyAlignment="1" applyProtection="1">
      <alignment horizontal="left" vertical="center" wrapText="1"/>
    </xf>
    <xf numFmtId="0" fontId="16" fillId="9" borderId="35" xfId="0" applyFont="1" applyFill="1" applyBorder="1" applyAlignment="1" applyProtection="1">
      <alignment horizontal="left" vertical="center" wrapText="1"/>
    </xf>
    <xf numFmtId="0" fontId="16" fillId="9" borderId="0" xfId="0" applyFont="1" applyFill="1" applyBorder="1" applyAlignment="1" applyProtection="1">
      <alignment horizontal="left" vertical="center" wrapText="1"/>
    </xf>
    <xf numFmtId="0" fontId="16" fillId="9" borderId="40" xfId="0" applyFont="1" applyFill="1" applyBorder="1" applyAlignment="1" applyProtection="1">
      <alignment horizontal="left" vertical="center" wrapText="1"/>
    </xf>
    <xf numFmtId="1" fontId="13" fillId="0" borderId="19" xfId="0" applyNumberFormat="1" applyFont="1" applyFill="1" applyBorder="1" applyAlignment="1" applyProtection="1">
      <alignment horizontal="right"/>
      <protection locked="0"/>
    </xf>
    <xf numFmtId="1" fontId="13" fillId="0" borderId="20" xfId="0" applyNumberFormat="1" applyFont="1" applyFill="1" applyBorder="1" applyAlignment="1" applyProtection="1">
      <alignment horizontal="right"/>
      <protection locked="0"/>
    </xf>
    <xf numFmtId="1" fontId="13" fillId="0" borderId="21" xfId="0" applyNumberFormat="1" applyFont="1" applyFill="1" applyBorder="1" applyAlignment="1" applyProtection="1">
      <alignment horizontal="right"/>
      <protection locked="0"/>
    </xf>
    <xf numFmtId="44" fontId="13" fillId="7" borderId="74" xfId="1" applyFont="1" applyFill="1" applyBorder="1" applyAlignment="1" applyProtection="1">
      <alignment horizontal="center"/>
    </xf>
    <xf numFmtId="44" fontId="13" fillId="7" borderId="78" xfId="1" applyFont="1" applyFill="1" applyBorder="1" applyAlignment="1" applyProtection="1">
      <alignment horizontal="center"/>
    </xf>
  </cellXfs>
  <cellStyles count="4">
    <cellStyle name="Euro" xfId="3"/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22860</xdr:rowOff>
        </xdr:from>
        <xdr:to>
          <xdr:col>12</xdr:col>
          <xdr:colOff>304800</xdr:colOff>
          <xdr:row>36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30480</xdr:rowOff>
        </xdr:from>
        <xdr:to>
          <xdr:col>8</xdr:col>
          <xdr:colOff>0</xdr:colOff>
          <xdr:row>31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31</xdr:row>
          <xdr:rowOff>22860</xdr:rowOff>
        </xdr:from>
        <xdr:to>
          <xdr:col>3</xdr:col>
          <xdr:colOff>335280</xdr:colOff>
          <xdr:row>31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807720</xdr:colOff>
          <xdr:row>31</xdr:row>
          <xdr:rowOff>30480</xdr:rowOff>
        </xdr:from>
        <xdr:to>
          <xdr:col>3</xdr:col>
          <xdr:colOff>1112520</xdr:colOff>
          <xdr:row>31</xdr:row>
          <xdr:rowOff>251460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1247775</xdr:colOff>
      <xdr:row>3</xdr:row>
      <xdr:rowOff>76200</xdr:rowOff>
    </xdr:to>
    <xdr:pic>
      <xdr:nvPicPr>
        <xdr:cNvPr id="7" name="Image 6" descr="https://canadacentral1-mediap.svc.ms/transform/thumbnail?provider=spo&amp;inputFormat=png&amp;cs=fFNQTw&amp;docid=https%3A%2F%2Felevescsmbqc.sharepoint.com%3A443%2F_api%2Fv2.0%2Fdrives%2Fb!TsSpdD-s80-xPhgwesWhoLxznyH8uddMs0e_BDpkXUqMuwZVp_feQbXUBecNrZvh%2Fitems%2F013XECOOEOIXDNSHHM75CKGS4ZVHFYJELD%3Fversion%3DPublished&amp;access_token=eyJ0eXAiOiJKV1QiLCJhbGciOiJub25lIn0.eyJhdWQiOiIwMDAwMDAwMy0wMDAwLTBmZjEtY2UwMC0wMDAwMDAwMDAwMDAvZWxldmVzY3NtYnFjLnNoYXJlcG9pbnQuY29tQGZlNjcyMjBkLTc3MzAtNGI1MC04Y2VmLWIxN2JiMTUzZDI5NiIsImlzcyI6IjAwMDAwMDAzLTAwMDAtMGZmMS1jZTAwLTAwMDAwMDAwMDAwMCIsIm5iZiI6IjE1OTg5NzYzODEiLCJleHAiOiIxNTk4OTk3OTgxIiwiZW5kcG9pbnR1cmwiOiIrbHlQZDZpeG9RMzRvbVZ2Ny9DSWNyV25Kdk9VQS9UK1ZseFpnN3h2UFBBPSIsImVuZHBvaW50dXJsTGVuZ3RoIjoiMTE5IiwiaXNsb29wYmFjayI6IlRydWUiLCJjaWQiOiJPREpqT1RjMU9XWXROekJpWVMxaU1EQXdMVEJqWXpBdE5ETXdNMlZsWVRRNU5qWmgiLCJ2ZXIiOiJoYXNoZWRwcm9vZnRva2VuIiwic2l0ZWlkIjoiTnpSaE9XTTBOR1V0WVdNelppMDBabVl6TFdJeE0yVXRNVGd6TURkaFl6VmhNV0V3Iiwic2lnbmluX3N0YXRlIjoiW1wia21zaVwiXSIsIm5hbWVpZCI6IjAjLmZ8bWVtYmVyc2hpcHxsaWxpYW5lLm90aXNAY3NtYi5xYy5jYSIsIm5paSI6Im1pY3Jvc29mdC5zaGFyZXBvaW50IiwiaXN1c2VyIjoidHJ1ZSIsImNhY2hla2V5IjoiMGguZnxtZW1iZXJzaGlwfDEwMDNiZmZkYTdiMjJiY2ZAbGl2ZS5jb20iLCJ0dCI6IjAiLCJ1c2VQZXJzaXN0ZW50Q29va2llIjoiMyJ9.YlczL0J1RmJ5ZkdBd0JLZHBYNGdDS0QyTzFqYVhTUDlCL1FZRmxpcG85RT0&amp;encodeFailures=1&amp;srcWidth=&amp;srcHeight=&amp;width=210&amp;height=92&amp;action=Acces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evescsmbqc.sharepoint.com/:x:/r/sites/gestion-paie/_layouts/15/Doc.aspx?sourcedoc=%7BFBB77C1B-A4BE-4819-A25B-45073BDE5F4F%7D&amp;file=Relev%C3%A9%20de%20d%C3%A9penses_%C3%A0%20partir%20du%201er%20novembre%202017.xls&amp;action=default&amp;mobileredirect=tr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3"/>
  <sheetViews>
    <sheetView tabSelected="1" zoomScaleNormal="100" workbookViewId="0">
      <selection activeCell="I10" sqref="I10"/>
    </sheetView>
  </sheetViews>
  <sheetFormatPr baseColWidth="10" defaultColWidth="8.15234375" defaultRowHeight="17.399999999999999" x14ac:dyDescent="0.3"/>
  <cols>
    <col min="1" max="1" width="7.15234375" style="1" customWidth="1"/>
    <col min="2" max="2" width="14.53515625" style="1" customWidth="1"/>
    <col min="3" max="3" width="34.921875" style="1" customWidth="1"/>
    <col min="4" max="4" width="13.69140625" style="1" customWidth="1"/>
    <col min="5" max="5" width="14.61328125" style="1" customWidth="1"/>
    <col min="6" max="6" width="4.84375" style="1" customWidth="1"/>
    <col min="7" max="7" width="5" style="1" hidden="1" customWidth="1"/>
    <col min="8" max="16384" width="8.15234375" style="1"/>
  </cols>
  <sheetData>
    <row r="1" spans="1:9" ht="18" x14ac:dyDescent="0.35">
      <c r="A1" s="120" t="s">
        <v>48</v>
      </c>
      <c r="B1" s="120"/>
      <c r="C1" s="120"/>
      <c r="D1" s="99" t="s">
        <v>49</v>
      </c>
    </row>
    <row r="2" spans="1:9" ht="21" customHeight="1" x14ac:dyDescent="0.4">
      <c r="A2" s="121" t="s">
        <v>54</v>
      </c>
      <c r="B2" s="121"/>
      <c r="C2" s="121"/>
      <c r="D2" s="121"/>
      <c r="E2" s="121"/>
      <c r="F2" s="121"/>
    </row>
    <row r="3" spans="1:9" ht="23.4" customHeight="1" x14ac:dyDescent="0.4">
      <c r="A3" s="121" t="s">
        <v>55</v>
      </c>
      <c r="B3" s="121"/>
      <c r="C3" s="121"/>
      <c r="D3" s="121"/>
      <c r="E3" s="121"/>
      <c r="F3" s="121"/>
    </row>
    <row r="4" spans="1:9" s="2" customFormat="1" ht="17.399999999999999" customHeight="1" x14ac:dyDescent="0.3">
      <c r="A4" s="122"/>
      <c r="B4" s="122"/>
      <c r="C4" s="122"/>
      <c r="D4" s="122"/>
      <c r="E4" s="122"/>
      <c r="F4" s="122"/>
    </row>
    <row r="5" spans="1:9" s="2" customFormat="1" ht="17.399999999999999" customHeight="1" x14ac:dyDescent="0.3">
      <c r="A5" s="3"/>
      <c r="B5" s="127" t="s">
        <v>0</v>
      </c>
      <c r="C5" s="128"/>
      <c r="D5" s="128"/>
      <c r="E5" s="128"/>
      <c r="F5" s="128"/>
      <c r="G5" s="128"/>
    </row>
    <row r="6" spans="1:9" s="2" customFormat="1" ht="17.399999999999999" customHeight="1" x14ac:dyDescent="0.3">
      <c r="A6" s="96"/>
      <c r="B6" s="128" t="s">
        <v>53</v>
      </c>
      <c r="C6" s="128"/>
      <c r="D6" s="128"/>
      <c r="E6" s="128"/>
      <c r="F6" s="96"/>
    </row>
    <row r="7" spans="1:9" s="2" customFormat="1" ht="29.25" customHeight="1" x14ac:dyDescent="0.3">
      <c r="A7" s="4" t="s">
        <v>1</v>
      </c>
      <c r="B7" s="4"/>
      <c r="C7" s="5"/>
      <c r="D7" s="6"/>
      <c r="E7" s="7"/>
      <c r="F7" s="1"/>
    </row>
    <row r="8" spans="1:9" ht="20.25" customHeight="1" thickBot="1" x14ac:dyDescent="0.35">
      <c r="A8" s="123" t="s">
        <v>2</v>
      </c>
      <c r="B8" s="123"/>
      <c r="C8" s="6"/>
      <c r="D8" s="6"/>
      <c r="E8" s="124" t="s">
        <v>3</v>
      </c>
      <c r="F8" s="124"/>
    </row>
    <row r="9" spans="1:9" ht="21" customHeight="1" thickBot="1" x14ac:dyDescent="0.35">
      <c r="A9" s="4" t="s">
        <v>4</v>
      </c>
      <c r="B9" s="4"/>
      <c r="C9" s="6"/>
      <c r="D9" s="6"/>
      <c r="E9" s="125" t="s">
        <v>5</v>
      </c>
      <c r="F9" s="126"/>
    </row>
    <row r="10" spans="1:9" ht="21.75" customHeight="1" x14ac:dyDescent="0.3">
      <c r="A10" s="4" t="s">
        <v>6</v>
      </c>
      <c r="B10" s="4"/>
      <c r="C10" s="5"/>
      <c r="D10" s="6"/>
    </row>
    <row r="11" spans="1:9" ht="15.75" customHeight="1" thickBot="1" x14ac:dyDescent="0.35">
      <c r="A11" s="4"/>
      <c r="B11" s="4"/>
      <c r="C11" s="8"/>
      <c r="D11" s="9"/>
      <c r="E11" s="9"/>
    </row>
    <row r="12" spans="1:9" s="12" customFormat="1" ht="34.5" customHeight="1" thickTop="1" x14ac:dyDescent="0.25">
      <c r="A12" s="10" t="s">
        <v>7</v>
      </c>
      <c r="B12" s="11"/>
      <c r="C12" s="118" t="s">
        <v>43</v>
      </c>
      <c r="D12" s="118"/>
      <c r="E12" s="118"/>
      <c r="F12" s="119"/>
    </row>
    <row r="13" spans="1:9" ht="16.5" customHeight="1" x14ac:dyDescent="0.3">
      <c r="A13" s="13" t="s">
        <v>8</v>
      </c>
      <c r="B13" s="14" t="s">
        <v>9</v>
      </c>
      <c r="C13" s="14" t="s">
        <v>10</v>
      </c>
      <c r="D13" s="14" t="s">
        <v>11</v>
      </c>
      <c r="E13" s="137" t="s">
        <v>12</v>
      </c>
      <c r="F13" s="138"/>
      <c r="G13" s="15"/>
      <c r="H13" s="15"/>
    </row>
    <row r="14" spans="1:9" x14ac:dyDescent="0.3">
      <c r="A14" s="16"/>
      <c r="B14" s="17"/>
      <c r="C14" s="18"/>
      <c r="D14" s="18"/>
      <c r="E14" s="173"/>
      <c r="F14" s="174"/>
      <c r="G14" s="19">
        <f>IF(AND(C14="Secondaire (par pér. de 75 min.)",MOD(D14,75)=0),VLOOKUP(D14,#REF!,4),IF(AND(C14="Secondaire (par pér. de 75 min.)",MOD(D14,75)&lt;&gt;0),0,IF(AND(OR(C14="Formation professionnelle",C14="Formation générale aux adultes"),D14&gt;=50,D14&lt;=60),#REF!,IF(AND(OR(C14="Formation professionnelle",C14="Formation générale aux adultes"),OR(D14&lt;50,D14&gt;60)),D14/50*#REF!,0))))</f>
        <v>0</v>
      </c>
      <c r="H14" s="15"/>
    </row>
    <row r="15" spans="1:9" x14ac:dyDescent="0.3">
      <c r="A15" s="20"/>
      <c r="B15" s="21"/>
      <c r="C15" s="22"/>
      <c r="D15" s="22"/>
      <c r="E15" s="169"/>
      <c r="F15" s="170"/>
      <c r="G15" s="19">
        <f>IF(AND(C15="Secondaire (par pér. de 75 min.)",MOD(D15,75)=0),VLOOKUP(D15,#REF!,4),IF(AND(C15="Secondaire (par pér. de 75 min.)",MOD(D15,75)&lt;&gt;0),0,IF(AND(OR(C15="Formation professionnelle",C15="Formation générale aux adultes"),D15&gt;=50,D15&lt;=60),#REF!,IF(AND(OR(C15="Formation professionnelle",C15="Formation générale aux adultes"),OR(D15&lt;50,D15&gt;60)),D15/50*#REF!,0))))</f>
        <v>0</v>
      </c>
      <c r="H15" s="15"/>
    </row>
    <row r="16" spans="1:9" x14ac:dyDescent="0.3">
      <c r="A16" s="20"/>
      <c r="B16" s="21"/>
      <c r="C16" s="22"/>
      <c r="D16" s="22"/>
      <c r="E16" s="169"/>
      <c r="F16" s="170"/>
      <c r="G16" s="19">
        <f>IF(AND(C16="Secondaire (par pér. de 75 min.)",MOD(D16,75)=0),VLOOKUP(D16,#REF!,4),IF(AND(C16="Secondaire (par pér. de 75 min.)",MOD(D16,75)&lt;&gt;0),0,IF(AND(OR(C16="Formation professionnelle",C16="Formation générale aux adultes"),D16&gt;=50,D16&lt;=60),#REF!,IF(AND(OR(C16="Formation professionnelle",C16="Formation générale aux adultes"),OR(D16&lt;50,D16&gt;60)),D16/50*#REF!,0))))</f>
        <v>0</v>
      </c>
      <c r="H16" s="15"/>
      <c r="I16" s="23"/>
    </row>
    <row r="17" spans="1:9" ht="18" thickBot="1" x14ac:dyDescent="0.35">
      <c r="A17" s="190" t="s">
        <v>13</v>
      </c>
      <c r="B17" s="191"/>
      <c r="C17" s="191"/>
      <c r="D17" s="192"/>
      <c r="E17" s="193">
        <f>ROUND((SUM(E14:E16)*1.04*1.13409)-SUM(E14:E16),2)</f>
        <v>0</v>
      </c>
      <c r="F17" s="194"/>
      <c r="G17" s="19"/>
      <c r="H17" s="15"/>
      <c r="I17" s="23"/>
    </row>
    <row r="18" spans="1:9" ht="26.4" customHeight="1" thickBot="1" x14ac:dyDescent="0.35">
      <c r="A18" s="163" t="s">
        <v>41</v>
      </c>
      <c r="B18" s="164"/>
      <c r="C18" s="164"/>
      <c r="D18" s="165"/>
      <c r="E18" s="141">
        <f>SUM(E14:E17)</f>
        <v>0</v>
      </c>
      <c r="F18" s="142"/>
      <c r="G18" s="15"/>
      <c r="H18" s="24"/>
    </row>
    <row r="19" spans="1:9" ht="18.600000000000001" thickTop="1" thickBot="1" x14ac:dyDescent="0.35">
      <c r="A19" s="181"/>
      <c r="B19" s="181"/>
      <c r="C19" s="181"/>
      <c r="D19" s="26" t="s">
        <v>14</v>
      </c>
      <c r="E19" s="27" t="s">
        <v>50</v>
      </c>
      <c r="F19" s="28"/>
      <c r="G19" s="29"/>
      <c r="H19" s="30"/>
    </row>
    <row r="20" spans="1:9" ht="12.75" customHeight="1" x14ac:dyDescent="0.3">
      <c r="A20" s="25"/>
      <c r="B20" s="182" t="s">
        <v>15</v>
      </c>
      <c r="C20" s="183"/>
      <c r="D20" s="100" t="s">
        <v>16</v>
      </c>
      <c r="E20" s="101">
        <v>46.52</v>
      </c>
      <c r="F20" s="31"/>
      <c r="G20" s="29"/>
      <c r="H20" s="30"/>
    </row>
    <row r="21" spans="1:9" x14ac:dyDescent="0.3">
      <c r="A21" s="32"/>
      <c r="B21" s="184"/>
      <c r="C21" s="185"/>
      <c r="D21" s="102" t="s">
        <v>17</v>
      </c>
      <c r="E21" s="103">
        <v>116.3</v>
      </c>
      <c r="F21" s="31"/>
      <c r="G21" s="29"/>
      <c r="H21" s="30"/>
    </row>
    <row r="22" spans="1:9" x14ac:dyDescent="0.3">
      <c r="A22" s="32"/>
      <c r="B22" s="184"/>
      <c r="C22" s="185"/>
      <c r="D22" s="102" t="s">
        <v>18</v>
      </c>
      <c r="E22" s="103">
        <v>162.82</v>
      </c>
      <c r="F22" s="31"/>
      <c r="G22" s="29"/>
      <c r="H22" s="30"/>
    </row>
    <row r="23" spans="1:9" ht="18" thickBot="1" x14ac:dyDescent="0.35">
      <c r="A23" s="32"/>
      <c r="B23" s="186"/>
      <c r="C23" s="187"/>
      <c r="D23" s="104" t="s">
        <v>19</v>
      </c>
      <c r="E23" s="105">
        <v>232.6</v>
      </c>
      <c r="F23" s="31"/>
      <c r="G23" s="29"/>
      <c r="H23" s="30"/>
    </row>
    <row r="24" spans="1:9" ht="12.75" customHeight="1" x14ac:dyDescent="0.3">
      <c r="A24" s="25"/>
      <c r="B24" s="184" t="s">
        <v>20</v>
      </c>
      <c r="C24" s="188"/>
      <c r="D24" s="106" t="s">
        <v>21</v>
      </c>
      <c r="E24" s="107">
        <f>+E20/50*75</f>
        <v>69.780000000000015</v>
      </c>
      <c r="F24" s="33"/>
      <c r="G24" s="34"/>
      <c r="H24" s="23"/>
    </row>
    <row r="25" spans="1:9" x14ac:dyDescent="0.3">
      <c r="A25" s="32"/>
      <c r="B25" s="184"/>
      <c r="C25" s="188"/>
      <c r="D25" s="108" t="s">
        <v>22</v>
      </c>
      <c r="E25" s="109">
        <f>+E20/50*150</f>
        <v>139.56000000000003</v>
      </c>
      <c r="F25" s="33"/>
      <c r="G25" s="25"/>
      <c r="H25" s="35"/>
    </row>
    <row r="26" spans="1:9" ht="21.75" customHeight="1" thickBot="1" x14ac:dyDescent="0.35">
      <c r="A26" s="32"/>
      <c r="B26" s="186"/>
      <c r="C26" s="189"/>
      <c r="D26" s="110" t="s">
        <v>23</v>
      </c>
      <c r="E26" s="111">
        <f>+E23</f>
        <v>232.6</v>
      </c>
      <c r="F26" s="33"/>
      <c r="G26" s="23"/>
      <c r="H26" s="35"/>
    </row>
    <row r="27" spans="1:9" ht="19.5" customHeight="1" x14ac:dyDescent="0.3">
      <c r="A27" s="25"/>
      <c r="B27" s="175" t="s">
        <v>24</v>
      </c>
      <c r="C27" s="176"/>
      <c r="D27" s="112" t="s">
        <v>25</v>
      </c>
      <c r="E27" s="113" t="s">
        <v>51</v>
      </c>
      <c r="F27" s="36"/>
      <c r="G27" s="37"/>
      <c r="H27" s="25"/>
    </row>
    <row r="28" spans="1:9" x14ac:dyDescent="0.3">
      <c r="A28" s="32"/>
      <c r="B28" s="177"/>
      <c r="C28" s="178"/>
      <c r="D28" s="114" t="s">
        <v>26</v>
      </c>
      <c r="E28" s="115">
        <v>58.77</v>
      </c>
      <c r="F28" s="38"/>
      <c r="G28" s="37"/>
      <c r="H28" s="25"/>
    </row>
    <row r="29" spans="1:9" ht="18" thickBot="1" x14ac:dyDescent="0.35">
      <c r="A29" s="32"/>
      <c r="B29" s="179"/>
      <c r="C29" s="180"/>
      <c r="D29" s="116" t="s">
        <v>27</v>
      </c>
      <c r="E29" s="117" t="s">
        <v>52</v>
      </c>
      <c r="F29" s="36"/>
      <c r="G29" s="37"/>
      <c r="H29" s="25"/>
    </row>
    <row r="30" spans="1:9" ht="12.75" customHeight="1" thickBot="1" x14ac:dyDescent="0.35">
      <c r="A30" s="39"/>
      <c r="B30" s="39"/>
      <c r="C30" s="40"/>
      <c r="D30" s="40"/>
      <c r="E30" s="40"/>
      <c r="F30" s="41"/>
      <c r="G30" s="15"/>
      <c r="H30" s="15"/>
    </row>
    <row r="31" spans="1:9" ht="33.75" customHeight="1" thickTop="1" x14ac:dyDescent="0.3">
      <c r="A31" s="166" t="s">
        <v>44</v>
      </c>
      <c r="B31" s="167"/>
      <c r="C31" s="167"/>
      <c r="D31" s="167"/>
      <c r="E31" s="167"/>
      <c r="F31" s="168"/>
      <c r="G31" s="15"/>
      <c r="H31" s="24"/>
    </row>
    <row r="32" spans="1:9" ht="29.25" customHeight="1" x14ac:dyDescent="0.3">
      <c r="A32" s="42"/>
      <c r="B32" s="43"/>
      <c r="C32" s="91" t="s">
        <v>38</v>
      </c>
      <c r="D32" s="91"/>
      <c r="E32" s="92"/>
      <c r="F32" s="44"/>
      <c r="G32" s="15"/>
      <c r="H32" s="24"/>
    </row>
    <row r="33" spans="1:8" s="47" customFormat="1" ht="25.5" customHeight="1" x14ac:dyDescent="0.3">
      <c r="A33" s="45" t="s">
        <v>28</v>
      </c>
      <c r="B33" s="43"/>
      <c r="C33" s="132"/>
      <c r="D33" s="132"/>
      <c r="E33" s="137" t="s">
        <v>29</v>
      </c>
      <c r="F33" s="138"/>
      <c r="G33" s="46"/>
      <c r="H33" s="24"/>
    </row>
    <row r="34" spans="1:8" x14ac:dyDescent="0.3">
      <c r="A34" s="48"/>
      <c r="B34" s="93"/>
      <c r="C34" s="93"/>
      <c r="D34" s="94"/>
      <c r="E34" s="173"/>
      <c r="F34" s="174"/>
      <c r="G34" s="37"/>
      <c r="H34" s="24"/>
    </row>
    <row r="35" spans="1:8" x14ac:dyDescent="0.3">
      <c r="A35" s="48"/>
      <c r="B35" s="49"/>
      <c r="C35" s="49"/>
      <c r="D35" s="49"/>
      <c r="E35" s="169"/>
      <c r="F35" s="170"/>
      <c r="G35" s="37"/>
      <c r="H35" s="24"/>
    </row>
    <row r="36" spans="1:8" x14ac:dyDescent="0.3">
      <c r="A36" s="48"/>
      <c r="B36" s="49"/>
      <c r="C36" s="49"/>
      <c r="D36" s="49"/>
      <c r="E36" s="169"/>
      <c r="F36" s="170"/>
      <c r="G36" s="37"/>
      <c r="H36" s="24"/>
    </row>
    <row r="37" spans="1:8" ht="18" thickBot="1" x14ac:dyDescent="0.35">
      <c r="A37" s="48"/>
      <c r="B37" s="49"/>
      <c r="C37" s="49"/>
      <c r="D37" s="49"/>
      <c r="E37" s="169"/>
      <c r="F37" s="170"/>
      <c r="G37" s="37"/>
      <c r="H37" s="24"/>
    </row>
    <row r="38" spans="1:8" ht="26.4" customHeight="1" thickBot="1" x14ac:dyDescent="0.35">
      <c r="A38" s="156" t="s">
        <v>42</v>
      </c>
      <c r="B38" s="157"/>
      <c r="C38" s="157"/>
      <c r="D38" s="158"/>
      <c r="E38" s="171">
        <f>SUM(E34:E37)</f>
        <v>0</v>
      </c>
      <c r="F38" s="172"/>
      <c r="G38" s="29"/>
      <c r="H38" s="50"/>
    </row>
    <row r="39" spans="1:8" ht="12" customHeight="1" thickTop="1" thickBot="1" x14ac:dyDescent="0.35">
      <c r="A39" s="52"/>
      <c r="B39" s="52"/>
      <c r="C39" s="52"/>
      <c r="D39" s="97"/>
      <c r="E39" s="53"/>
      <c r="F39" s="54"/>
      <c r="G39" s="29"/>
    </row>
    <row r="40" spans="1:8" s="15" customFormat="1" ht="42" customHeight="1" thickTop="1" x14ac:dyDescent="0.3">
      <c r="A40" s="133" t="s">
        <v>30</v>
      </c>
      <c r="B40" s="134"/>
      <c r="C40" s="135" t="s">
        <v>47</v>
      </c>
      <c r="D40" s="135"/>
      <c r="E40" s="135"/>
      <c r="F40" s="136"/>
      <c r="G40" s="55"/>
      <c r="H40" s="24"/>
    </row>
    <row r="41" spans="1:8" s="15" customFormat="1" ht="11.25" customHeight="1" x14ac:dyDescent="0.3">
      <c r="A41" s="56"/>
      <c r="B41" s="57"/>
      <c r="C41" s="98" t="s">
        <v>46</v>
      </c>
      <c r="D41" s="58"/>
      <c r="E41" s="59" t="s">
        <v>45</v>
      </c>
      <c r="F41" s="60"/>
      <c r="G41" s="55"/>
      <c r="H41" s="24"/>
    </row>
    <row r="42" spans="1:8" s="15" customFormat="1" ht="14.25" customHeight="1" x14ac:dyDescent="0.3">
      <c r="A42" s="13" t="s">
        <v>31</v>
      </c>
      <c r="B42" s="14"/>
      <c r="C42" s="14"/>
      <c r="D42" s="14"/>
      <c r="E42" s="137" t="s">
        <v>29</v>
      </c>
      <c r="F42" s="138"/>
      <c r="G42" s="55"/>
      <c r="H42" s="24"/>
    </row>
    <row r="43" spans="1:8" s="15" customFormat="1" x14ac:dyDescent="0.3">
      <c r="A43" s="61"/>
      <c r="B43" s="62"/>
      <c r="C43" s="62"/>
      <c r="D43" s="63"/>
      <c r="E43" s="161"/>
      <c r="F43" s="162"/>
      <c r="G43" s="55"/>
      <c r="H43" s="24"/>
    </row>
    <row r="44" spans="1:8" s="15" customFormat="1" ht="18" thickBot="1" x14ac:dyDescent="0.35">
      <c r="A44" s="64"/>
      <c r="B44" s="65"/>
      <c r="C44" s="65"/>
      <c r="D44"/>
      <c r="E44" s="139"/>
      <c r="F44" s="140"/>
      <c r="G44" s="55"/>
      <c r="H44" s="24"/>
    </row>
    <row r="45" spans="1:8" ht="26.4" customHeight="1" thickBot="1" x14ac:dyDescent="0.35">
      <c r="A45" s="66"/>
      <c r="B45" s="51"/>
      <c r="C45" s="51"/>
      <c r="D45" s="67" t="s">
        <v>40</v>
      </c>
      <c r="E45" s="141">
        <f>SUM(E43:E44)</f>
        <v>0</v>
      </c>
      <c r="F45" s="142"/>
      <c r="G45" s="15"/>
      <c r="H45" s="24"/>
    </row>
    <row r="46" spans="1:8" ht="10.5" customHeight="1" thickTop="1" thickBot="1" x14ac:dyDescent="0.35">
      <c r="A46" s="52"/>
      <c r="B46" s="52"/>
      <c r="C46" s="52"/>
      <c r="D46" s="53"/>
      <c r="E46" s="53"/>
      <c r="F46" s="68"/>
      <c r="G46" s="29"/>
    </row>
    <row r="47" spans="1:8" ht="15.75" customHeight="1" thickTop="1" x14ac:dyDescent="0.3">
      <c r="A47" s="143" t="s">
        <v>32</v>
      </c>
      <c r="B47" s="144"/>
      <c r="C47" s="147" t="s">
        <v>33</v>
      </c>
      <c r="D47" s="147"/>
      <c r="E47" s="147"/>
      <c r="F47" s="148"/>
      <c r="G47" s="29"/>
    </row>
    <row r="48" spans="1:8" ht="21.75" customHeight="1" x14ac:dyDescent="0.3">
      <c r="A48" s="145"/>
      <c r="B48" s="146"/>
      <c r="C48" s="149"/>
      <c r="D48" s="149"/>
      <c r="E48" s="149"/>
      <c r="F48" s="150"/>
      <c r="G48" s="29"/>
      <c r="H48" s="50"/>
    </row>
    <row r="49" spans="1:8" ht="18" thickBot="1" x14ac:dyDescent="0.35">
      <c r="A49" s="151" t="s">
        <v>34</v>
      </c>
      <c r="B49" s="152"/>
      <c r="C49" s="152"/>
      <c r="D49" s="153"/>
      <c r="E49" s="154">
        <f>ROUND(((500-E18-E38-E45)*0.13409),2)</f>
        <v>67.05</v>
      </c>
      <c r="F49" s="155"/>
      <c r="G49" s="19"/>
      <c r="H49" s="24"/>
    </row>
    <row r="50" spans="1:8" ht="26.4" customHeight="1" thickBot="1" x14ac:dyDescent="0.35">
      <c r="A50" s="156" t="s">
        <v>39</v>
      </c>
      <c r="B50" s="157"/>
      <c r="C50" s="157"/>
      <c r="D50" s="158"/>
      <c r="E50" s="141">
        <f>500-E18-E38-E45-E49</f>
        <v>432.95</v>
      </c>
      <c r="F50" s="142"/>
      <c r="G50" s="34"/>
      <c r="H50" s="50"/>
    </row>
    <row r="51" spans="1:8" ht="13.65" customHeight="1" thickTop="1" x14ac:dyDescent="0.3">
      <c r="A51" s="69"/>
      <c r="B51" s="69"/>
      <c r="C51" s="70"/>
      <c r="D51" s="71"/>
      <c r="E51" s="72"/>
      <c r="F51" s="73"/>
      <c r="G51" s="15"/>
      <c r="H51" s="15"/>
    </row>
    <row r="52" spans="1:8" ht="18" customHeight="1" x14ac:dyDescent="0.3">
      <c r="A52" s="74"/>
      <c r="B52" s="74"/>
      <c r="C52" s="75"/>
      <c r="D52" s="25"/>
      <c r="E52" s="159"/>
      <c r="F52" s="159"/>
      <c r="G52" s="15"/>
      <c r="H52" s="15"/>
    </row>
    <row r="53" spans="1:8" x14ac:dyDescent="0.3">
      <c r="A53" s="76" t="s">
        <v>35</v>
      </c>
      <c r="B53" s="76"/>
      <c r="C53" s="95" t="s">
        <v>36</v>
      </c>
      <c r="D53" s="79"/>
      <c r="E53" s="160" t="s">
        <v>8</v>
      </c>
      <c r="F53" s="160"/>
      <c r="G53" s="15"/>
      <c r="H53" s="15"/>
    </row>
    <row r="54" spans="1:8" s="15" customFormat="1" ht="9.75" customHeight="1" x14ac:dyDescent="0.3">
      <c r="A54" s="25"/>
      <c r="B54" s="25"/>
      <c r="C54" s="77"/>
      <c r="D54" s="25"/>
      <c r="E54" s="25"/>
      <c r="F54" s="78"/>
    </row>
    <row r="55" spans="1:8" s="80" customFormat="1" ht="14.25" customHeight="1" x14ac:dyDescent="0.3">
      <c r="B55" s="129" t="s">
        <v>37</v>
      </c>
      <c r="C55" s="130"/>
      <c r="D55" s="130"/>
      <c r="E55" s="131"/>
      <c r="F55" s="81"/>
    </row>
    <row r="56" spans="1:8" x14ac:dyDescent="0.3">
      <c r="A56" s="15"/>
      <c r="B56" s="15"/>
      <c r="C56" s="15"/>
      <c r="D56" s="15"/>
      <c r="E56" s="15"/>
      <c r="F56" s="78"/>
      <c r="G56" s="15"/>
      <c r="H56" s="15"/>
    </row>
    <row r="57" spans="1:8" x14ac:dyDescent="0.3">
      <c r="A57" s="82"/>
      <c r="B57" s="82"/>
      <c r="C57" s="83"/>
      <c r="D57" s="15"/>
      <c r="E57" s="15"/>
      <c r="F57" s="84"/>
      <c r="G57" s="15"/>
      <c r="H57" s="15"/>
    </row>
    <row r="58" spans="1:8" x14ac:dyDescent="0.3">
      <c r="A58" s="82"/>
      <c r="B58" s="82"/>
      <c r="C58" s="15"/>
      <c r="D58" s="15"/>
      <c r="E58" s="15"/>
      <c r="F58" s="84"/>
      <c r="G58" s="15"/>
      <c r="H58" s="15"/>
    </row>
    <row r="59" spans="1:8" x14ac:dyDescent="0.3">
      <c r="A59" s="82"/>
      <c r="B59" s="82"/>
      <c r="C59" s="15"/>
      <c r="D59" s="15"/>
      <c r="E59" s="15"/>
      <c r="F59" s="84"/>
      <c r="G59" s="15"/>
      <c r="H59" s="15"/>
    </row>
    <row r="60" spans="1:8" x14ac:dyDescent="0.3">
      <c r="A60" s="15"/>
      <c r="B60" s="15"/>
      <c r="C60" s="85"/>
      <c r="D60" s="15"/>
      <c r="E60" s="15"/>
      <c r="F60" s="86"/>
      <c r="G60" s="15"/>
      <c r="H60" s="15"/>
    </row>
    <row r="61" spans="1:8" x14ac:dyDescent="0.3">
      <c r="A61" s="15"/>
      <c r="B61" s="15"/>
      <c r="C61" s="85"/>
      <c r="D61" s="15"/>
      <c r="E61" s="15"/>
      <c r="F61" s="87"/>
      <c r="G61" s="15"/>
      <c r="H61" s="15"/>
    </row>
    <row r="62" spans="1:8" x14ac:dyDescent="0.3">
      <c r="A62" s="15"/>
      <c r="B62" s="15"/>
      <c r="C62" s="88"/>
      <c r="D62" s="15"/>
      <c r="E62" s="15"/>
      <c r="F62" s="89"/>
      <c r="G62" s="15"/>
      <c r="H62" s="15"/>
    </row>
    <row r="63" spans="1:8" ht="18.600000000000001" x14ac:dyDescent="0.4">
      <c r="A63" s="15"/>
      <c r="B63" s="15"/>
      <c r="C63" s="85"/>
      <c r="D63" s="15"/>
      <c r="E63" s="15"/>
      <c r="F63" s="90"/>
      <c r="G63" s="15"/>
      <c r="H63" s="15"/>
    </row>
    <row r="64" spans="1:8" x14ac:dyDescent="0.3">
      <c r="A64" s="15"/>
      <c r="B64" s="15"/>
      <c r="C64" s="15"/>
      <c r="D64" s="15"/>
      <c r="E64" s="15"/>
      <c r="F64" s="15"/>
      <c r="G64" s="15"/>
      <c r="H64" s="15"/>
    </row>
    <row r="65" spans="1:8" x14ac:dyDescent="0.3">
      <c r="A65" s="15"/>
      <c r="B65" s="15"/>
      <c r="C65" s="15"/>
      <c r="D65" s="15"/>
      <c r="E65" s="15"/>
      <c r="F65" s="15"/>
      <c r="G65" s="15"/>
      <c r="H65" s="15"/>
    </row>
    <row r="66" spans="1:8" x14ac:dyDescent="0.3">
      <c r="A66" s="15"/>
      <c r="B66" s="15"/>
      <c r="C66" s="15"/>
      <c r="D66" s="15"/>
      <c r="E66" s="15"/>
      <c r="F66" s="15"/>
      <c r="G66" s="15"/>
      <c r="H66" s="15"/>
    </row>
    <row r="67" spans="1:8" x14ac:dyDescent="0.3">
      <c r="A67" s="15"/>
      <c r="B67" s="15"/>
      <c r="C67" s="15"/>
      <c r="D67" s="15"/>
      <c r="E67" s="15"/>
      <c r="F67" s="15"/>
      <c r="G67" s="15"/>
      <c r="H67" s="15"/>
    </row>
    <row r="68" spans="1:8" x14ac:dyDescent="0.3">
      <c r="A68" s="15"/>
      <c r="B68" s="15"/>
      <c r="C68" s="15"/>
      <c r="D68" s="15"/>
      <c r="E68" s="15"/>
      <c r="F68" s="15"/>
      <c r="G68" s="15"/>
      <c r="H68" s="15"/>
    </row>
    <row r="69" spans="1:8" x14ac:dyDescent="0.3">
      <c r="A69" s="15"/>
      <c r="B69" s="15"/>
      <c r="C69" s="15"/>
      <c r="D69" s="15"/>
      <c r="E69" s="15"/>
      <c r="F69" s="15"/>
      <c r="G69" s="15"/>
      <c r="H69" s="15"/>
    </row>
    <row r="70" spans="1:8" x14ac:dyDescent="0.3">
      <c r="A70" s="15"/>
      <c r="B70" s="15"/>
      <c r="C70" s="15"/>
      <c r="D70" s="15"/>
      <c r="E70" s="15"/>
      <c r="F70" s="15"/>
      <c r="G70" s="15"/>
      <c r="H70" s="15"/>
    </row>
    <row r="293" spans="13:13" x14ac:dyDescent="0.3">
      <c r="M293" s="1">
        <v>500</v>
      </c>
    </row>
  </sheetData>
  <mergeCells count="46">
    <mergeCell ref="E13:F13"/>
    <mergeCell ref="E14:F14"/>
    <mergeCell ref="E15:F15"/>
    <mergeCell ref="E16:F16"/>
    <mergeCell ref="A17:D17"/>
    <mergeCell ref="E17:F17"/>
    <mergeCell ref="A38:D38"/>
    <mergeCell ref="A18:D18"/>
    <mergeCell ref="A31:F31"/>
    <mergeCell ref="E37:F37"/>
    <mergeCell ref="E38:F38"/>
    <mergeCell ref="E36:F36"/>
    <mergeCell ref="E35:F35"/>
    <mergeCell ref="E34:F34"/>
    <mergeCell ref="E33:F33"/>
    <mergeCell ref="B27:C29"/>
    <mergeCell ref="E18:F18"/>
    <mergeCell ref="A19:C19"/>
    <mergeCell ref="B20:C23"/>
    <mergeCell ref="B24:C26"/>
    <mergeCell ref="B55:E55"/>
    <mergeCell ref="C33:D33"/>
    <mergeCell ref="A40:B40"/>
    <mergeCell ref="C40:F40"/>
    <mergeCell ref="E42:F42"/>
    <mergeCell ref="E44:F44"/>
    <mergeCell ref="E45:F45"/>
    <mergeCell ref="A47:B48"/>
    <mergeCell ref="C47:F48"/>
    <mergeCell ref="A49:D49"/>
    <mergeCell ref="E49:F49"/>
    <mergeCell ref="A50:D50"/>
    <mergeCell ref="E50:F50"/>
    <mergeCell ref="E52:F52"/>
    <mergeCell ref="E53:F53"/>
    <mergeCell ref="E43:F43"/>
    <mergeCell ref="C12:F12"/>
    <mergeCell ref="A1:C1"/>
    <mergeCell ref="A2:F2"/>
    <mergeCell ref="A3:F3"/>
    <mergeCell ref="A4:F4"/>
    <mergeCell ref="A8:B8"/>
    <mergeCell ref="E8:F8"/>
    <mergeCell ref="E9:F9"/>
    <mergeCell ref="B5:G5"/>
    <mergeCell ref="B6:E6"/>
  </mergeCells>
  <hyperlinks>
    <hyperlink ref="C41" r:id="rId1" display="Relevé de dépenses"/>
  </hyperlinks>
  <pageMargins left="0.7" right="0.7" top="0.75" bottom="0.75" header="0.3" footer="0.3"/>
  <pageSetup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22860</xdr:rowOff>
                  </from>
                  <to>
                    <xdr:col>12</xdr:col>
                    <xdr:colOff>304800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30480</xdr:rowOff>
                  </from>
                  <to>
                    <xdr:col>8</xdr:col>
                    <xdr:colOff>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31</xdr:row>
                    <xdr:rowOff>22860</xdr:rowOff>
                  </from>
                  <to>
                    <xdr:col>3</xdr:col>
                    <xdr:colOff>335280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807720</xdr:colOff>
                    <xdr:row>31</xdr:row>
                    <xdr:rowOff>30480</xdr:rowOff>
                  </from>
                  <to>
                    <xdr:col>3</xdr:col>
                    <xdr:colOff>1112520</xdr:colOff>
                    <xdr:row>31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7.399999999999999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7.399999999999999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C.S. Marguerite-Bourgeoys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Gratton</dc:creator>
  <cp:lastModifiedBy>Yves Parenteau</cp:lastModifiedBy>
  <cp:lastPrinted>2019-06-05T15:43:06Z</cp:lastPrinted>
  <dcterms:created xsi:type="dcterms:W3CDTF">2017-07-26T15:42:47Z</dcterms:created>
  <dcterms:modified xsi:type="dcterms:W3CDTF">2022-09-13T13:53:12Z</dcterms:modified>
</cp:coreProperties>
</file>